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'Summary'!$A$1:$K$82</definedName>
  </definedNames>
  <calcPr fullCalcOnLoad="1"/>
</workbook>
</file>

<file path=xl/sharedStrings.xml><?xml version="1.0" encoding="utf-8"?>
<sst xmlns="http://schemas.openxmlformats.org/spreadsheetml/2006/main" count="256" uniqueCount="65">
  <si>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</si>
  <si>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</si>
  <si>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</si>
  <si>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</si>
  <si>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</si>
  <si>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</si>
  <si>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</si>
  <si>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</si>
  <si>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</si>
  <si>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</si>
  <si>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</si>
  <si>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</si>
  <si>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</si>
  <si>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</si>
  <si>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</si>
  <si>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</si>
  <si>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</si>
  <si>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</si>
  <si>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</si>
  <si>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</si>
  <si>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</si>
  <si>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</si>
  <si>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</si>
  <si>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</si>
  <si>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</si>
  <si>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</si>
  <si>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</si>
  <si>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</si>
  <si>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</si>
  <si>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</si>
  <si>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</si>
  <si>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</si>
  <si>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</si>
  <si>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</si>
  <si>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</si>
  <si>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</si>
  <si>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</si>
  <si>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</si>
  <si>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</si>
  <si>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</si>
  <si>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</si>
  <si>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</si>
  <si>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</si>
  <si>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</si>
  <si>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</si>
  <si>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</si>
  <si>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</si>
  <si>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</si>
  <si>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</si>
  <si>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</si>
  <si>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</si>
  <si>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</si>
  <si>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</si>
  <si>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</si>
  <si>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</si>
  <si>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</si>
  <si>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26/7/2017</t>
  </si>
  <si>
    <t>- Every course material are really related to the content of the course but it is hard to expect too much participation because of the concept of</t>
  </si>
  <si>
    <t>the finance.</t>
  </si>
  <si>
    <t>- I believe that this course will provide great benefit for me in the future. Again, thanks for the great attitude and respect with the perfect expression.</t>
  </si>
  <si>
    <t>Learning finance from you is the best thing for us.</t>
  </si>
  <si>
    <t>- As our teacher said in the class we can use those information in our working life. Because we have spent a lot of time and effort for this course.</t>
  </si>
  <si>
    <t>Not only to pass, but also to understand.</t>
  </si>
  <si>
    <t>- This course helped me to develop my skills about our family job. I indicate some examples to my job. Instructor helped me to understand every</t>
  </si>
  <si>
    <t>topics of the finance.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</si>
</sst>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95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9"/>
          <c:w val="0.637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0.7</v>
          </cell>
        </row>
        <row r="11">
          <cell r="H11">
            <v>5</v>
          </cell>
        </row>
        <row r="14">
          <cell r="H14">
            <v>5</v>
          </cell>
        </row>
        <row r="17">
          <cell r="H17">
            <v>4.857142857142857</v>
          </cell>
        </row>
        <row r="20">
          <cell r="H20">
            <v>5</v>
          </cell>
        </row>
        <row r="23">
          <cell r="H23">
            <v>5</v>
          </cell>
        </row>
        <row r="26">
          <cell r="H26">
            <v>5</v>
          </cell>
        </row>
        <row r="29">
          <cell r="H29">
            <v>4.428571428571429</v>
          </cell>
        </row>
        <row r="32">
          <cell r="H32">
            <v>4.571428571428571</v>
          </cell>
        </row>
        <row r="35">
          <cell r="H35">
            <v>5</v>
          </cell>
        </row>
        <row r="38">
          <cell r="H38">
            <v>5</v>
          </cell>
        </row>
        <row r="41">
          <cell r="H41">
            <v>4.428571428571429</v>
          </cell>
        </row>
        <row r="44">
          <cell r="H44">
            <v>5</v>
          </cell>
        </row>
        <row r="47">
          <cell r="H47">
            <v>4.857142857142857</v>
          </cell>
        </row>
        <row r="50">
          <cell r="H50">
            <v>4.714285714285714</v>
          </cell>
        </row>
        <row r="53">
          <cell r="H53">
            <v>4.857142857142857</v>
          </cell>
        </row>
        <row r="56">
          <cell r="H56">
            <v>5</v>
          </cell>
        </row>
        <row r="59">
          <cell r="H59">
            <v>4.857142857142857</v>
          </cell>
        </row>
        <row r="62">
          <cell r="H62">
            <v>5</v>
          </cell>
        </row>
        <row r="65">
          <cell r="H65">
            <v>4.571428571428571</v>
          </cell>
        </row>
        <row r="68">
          <cell r="H68">
            <v>4.571428571428571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8.28125" style="1" customWidth="1"/>
    <col min="12" max="16384" width="9.140625" style="1" customWidth="1"/>
  </cols>
  <sheetData>
    <row r="1" spans="2:11" ht="19.5" customHeight="1">
      <c r="B1"/>
      <c r="C1"/>
      <c r="D1"/>
      <c r="E1"/>
      <c r="J1" s="80" t="s">
        <v>56</v>
      </c>
      <c r="K1" s="80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10</v>
      </c>
    </row>
    <row r="6" spans="1:3" ht="19.5" customHeight="1">
      <c r="A6" s="3" t="s">
        <v>14</v>
      </c>
      <c r="B6" s="3"/>
      <c r="C6" s="13">
        <v>7</v>
      </c>
    </row>
    <row r="7" spans="1:3" ht="19.5" customHeight="1">
      <c r="A7" s="3" t="s">
        <v>15</v>
      </c>
      <c r="B7" s="3"/>
      <c r="C7" s="14">
        <f>C6/C5</f>
        <v>0.7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7</v>
      </c>
      <c r="C11" s="21"/>
      <c r="D11" s="21"/>
      <c r="E11" s="21"/>
      <c r="F11" s="22"/>
      <c r="H11" s="31">
        <f>(B10*B11+C10*C11+D10*D11+E10*E11+F10*F11)/$C$6</f>
        <v>5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11" ht="19.5" customHeight="1" thickBot="1">
      <c r="B14" s="20">
        <v>6</v>
      </c>
      <c r="C14" s="21"/>
      <c r="D14" s="21">
        <v>1</v>
      </c>
      <c r="E14" s="21"/>
      <c r="F14" s="22"/>
      <c r="H14" s="31">
        <f>(B13*B14+C13*C14+D13*D14+E13*E14+F13*F14)/$C$6</f>
        <v>4.714285714285714</v>
      </c>
      <c r="I14" s="1" t="s">
        <v>37</v>
      </c>
      <c r="J14" s="38"/>
      <c r="K14" s="38"/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5</v>
      </c>
      <c r="C17" s="21">
        <v>2</v>
      </c>
      <c r="D17" s="21"/>
      <c r="E17" s="21"/>
      <c r="F17" s="22"/>
      <c r="H17" s="31">
        <f>(B16*B17+C16*C17+D16*D17+E16*E17+F16*F17)/$C$6</f>
        <v>4.714285714285714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6</v>
      </c>
      <c r="C20" s="21">
        <v>1</v>
      </c>
      <c r="D20" s="21"/>
      <c r="E20" s="21"/>
      <c r="F20" s="22"/>
      <c r="H20" s="31">
        <f>(B19*B20+C19*C20+D19*D20+E19*E20+F19*F20)/$C$6</f>
        <v>4.857142857142857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6</v>
      </c>
      <c r="C23" s="21">
        <v>1</v>
      </c>
      <c r="D23" s="21"/>
      <c r="E23" s="21"/>
      <c r="F23" s="22"/>
      <c r="H23" s="31">
        <f>(B22*B23+C22*C23+D22*D23+E22*E23+F22*F23)/$C$6</f>
        <v>4.857142857142857</v>
      </c>
      <c r="J23" s="78" t="s">
        <v>37</v>
      </c>
      <c r="K23" s="78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6</v>
      </c>
      <c r="C26" s="21">
        <v>1</v>
      </c>
      <c r="D26" s="21"/>
      <c r="E26" s="21"/>
      <c r="F26" s="22"/>
      <c r="H26" s="31">
        <f>(B25*B26+C25*C26+D25*D26+E25*E26+F25*F26)/$C$6</f>
        <v>4.857142857142857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5</v>
      </c>
      <c r="C29" s="21">
        <v>2</v>
      </c>
      <c r="D29" s="21"/>
      <c r="E29" s="21"/>
      <c r="F29" s="22"/>
      <c r="H29" s="31">
        <f>(B28*B29+C28*C29+D28*D29+E28*E29+F28*F29)/$C$6</f>
        <v>4.714285714285714</v>
      </c>
      <c r="I29" s="33" t="s">
        <v>37</v>
      </c>
      <c r="J29" s="77" t="s">
        <v>37</v>
      </c>
      <c r="K29" s="77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5</v>
      </c>
      <c r="C32" s="21">
        <v>1</v>
      </c>
      <c r="D32" s="21">
        <v>1</v>
      </c>
      <c r="E32" s="21"/>
      <c r="F32" s="22"/>
      <c r="H32" s="31">
        <f>(B31*B32+C31*C32+D31*D32+E31*E32+F31*F32)/$C$6</f>
        <v>4.571428571428571</v>
      </c>
      <c r="J32" s="81" t="s">
        <v>37</v>
      </c>
      <c r="K32" s="81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7</v>
      </c>
      <c r="C35" s="21"/>
      <c r="D35" s="21"/>
      <c r="E35" s="21"/>
      <c r="F35" s="22"/>
      <c r="H35" s="31">
        <f>(B34*B35+C34*C35+D34*D35+E34*E35+F34*F35)/$C$6</f>
        <v>5</v>
      </c>
      <c r="I35" s="39" t="s">
        <v>37</v>
      </c>
      <c r="J35" s="77" t="s">
        <v>37</v>
      </c>
      <c r="K35" s="77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5</v>
      </c>
      <c r="C38" s="21">
        <v>2</v>
      </c>
      <c r="D38" s="21"/>
      <c r="E38" s="21"/>
      <c r="F38" s="22"/>
      <c r="H38" s="31">
        <f>(B37*B38+C37*C38+D37*D38+E37*E38+F37*F38)/$C$6</f>
        <v>4.714285714285714</v>
      </c>
      <c r="J38" s="78" t="s">
        <v>37</v>
      </c>
      <c r="K38" s="78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7</v>
      </c>
      <c r="C41" s="21"/>
      <c r="D41" s="21"/>
      <c r="E41" s="21"/>
      <c r="F41" s="22"/>
      <c r="H41" s="31">
        <f>(B40*B41+C40*C41+D40*D41+E40*E41+F40*F41)/$C$6</f>
        <v>5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6</v>
      </c>
      <c r="C44" s="21">
        <v>1</v>
      </c>
      <c r="D44" s="21"/>
      <c r="E44" s="21"/>
      <c r="F44" s="22"/>
      <c r="H44" s="31">
        <f>(B43*B44+C43*C44+D43*D44+E43*E44+F43*F44)/$C$6</f>
        <v>4.857142857142857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7</v>
      </c>
      <c r="C47" s="21"/>
      <c r="D47" s="21"/>
      <c r="E47" s="21"/>
      <c r="F47" s="22"/>
      <c r="H47" s="31">
        <f>(B46*B47+C46*C47+D46*D47+E46*E47+F46*F47)/$C$6</f>
        <v>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5</v>
      </c>
      <c r="C50" s="21">
        <v>2</v>
      </c>
      <c r="D50" s="21"/>
      <c r="E50" s="21"/>
      <c r="F50" s="22"/>
      <c r="H50" s="31">
        <f>(B49*B50+C49*C50+D49*D50+E49*E50+F49*F50)/$C$6</f>
        <v>4.714285714285714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7</v>
      </c>
      <c r="C53" s="21"/>
      <c r="D53" s="21"/>
      <c r="E53" s="21"/>
      <c r="F53" s="22"/>
      <c r="H53" s="31">
        <f>(B52*B53+C52*C53+D52*D53+E52*E53+F52*F53)/$C$6</f>
        <v>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7</v>
      </c>
      <c r="C56" s="21"/>
      <c r="D56" s="21"/>
      <c r="E56" s="21"/>
      <c r="F56" s="22"/>
      <c r="H56" s="31">
        <f>(B55*B56+C55*C56+D55*D56+E55*E56+F55*F56)/$C$6</f>
        <v>5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5</v>
      </c>
      <c r="C59" s="21">
        <v>2</v>
      </c>
      <c r="D59" s="21"/>
      <c r="E59" s="21"/>
      <c r="F59" s="22"/>
      <c r="H59" s="31">
        <f>(B58*B59+C58*C59+D58*D59+E58*E59+F58*F59)/$C$6</f>
        <v>4.714285714285714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7</v>
      </c>
      <c r="C62" s="21"/>
      <c r="D62" s="21"/>
      <c r="E62" s="21"/>
      <c r="F62" s="22"/>
      <c r="H62" s="31">
        <f>(B61*B62+C61*C62+D61*D62+E61*E62+F61*F62)/$C$6</f>
        <v>5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5</v>
      </c>
      <c r="C65" s="21">
        <v>1</v>
      </c>
      <c r="D65" s="21">
        <v>1</v>
      </c>
      <c r="E65" s="21"/>
      <c r="F65" s="22"/>
      <c r="H65" s="31">
        <f>(B64*B65+C64*C65+D64*D65+E64*E65+F64*F65)/$C$6</f>
        <v>4.571428571428571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6</v>
      </c>
      <c r="C68" s="21">
        <v>1</v>
      </c>
      <c r="D68" s="21"/>
      <c r="E68" s="21"/>
      <c r="F68" s="22"/>
      <c r="H68" s="31">
        <f>(B67*B68+C67*C68+D67*D68+E67*E68+F67*F68)/$C$6</f>
        <v>4.857142857142857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9" t="s">
        <v>42</v>
      </c>
      <c r="B70" s="79"/>
      <c r="C70" s="79"/>
      <c r="D70" s="79"/>
      <c r="E70" s="79"/>
      <c r="F70" s="79"/>
      <c r="G70" s="79"/>
      <c r="H70" s="79"/>
      <c r="I70" s="79"/>
      <c r="J70" s="79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19.5" customHeight="1">
      <c r="A75" s="23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 thickBo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35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ht="15.75">
      <c r="A83" s="37" t="s">
        <v>41</v>
      </c>
    </row>
  </sheetData>
  <sheetProtection/>
  <mergeCells count="10">
    <mergeCell ref="J35:K35"/>
    <mergeCell ref="J38:K38"/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0.7</v>
      </c>
      <c r="E3" s="63">
        <f>Summary!C7</f>
        <v>0.7</v>
      </c>
      <c r="F3" s="61">
        <f>(E3-D3)/D3</f>
        <v>0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5</v>
      </c>
      <c r="D7" s="50">
        <f>Summary!H11</f>
        <v>5</v>
      </c>
      <c r="E7" s="51">
        <f>D7-C7</f>
        <v>0</v>
      </c>
      <c r="F7" s="52">
        <f>E7/C7</f>
        <v>0</v>
      </c>
    </row>
    <row r="8" spans="2:6" ht="15.75">
      <c r="B8" s="53">
        <v>2</v>
      </c>
      <c r="C8" s="54">
        <f>'[1]Sec. 01'!$H$14</f>
        <v>5</v>
      </c>
      <c r="D8" s="54">
        <f>Summary!H14</f>
        <v>4.714285714285714</v>
      </c>
      <c r="E8" s="55">
        <f aca="true" t="shared" si="0" ref="E8:E26">D8-C8</f>
        <v>-0.2857142857142856</v>
      </c>
      <c r="F8" s="56">
        <f aca="true" t="shared" si="1" ref="F8:F26">E8/C8</f>
        <v>-0.05714285714285712</v>
      </c>
    </row>
    <row r="9" spans="2:6" ht="15.75">
      <c r="B9" s="53">
        <v>3</v>
      </c>
      <c r="C9" s="54">
        <f>'[1]Sec. 01'!$H$17</f>
        <v>4.857142857142857</v>
      </c>
      <c r="D9" s="54">
        <f>Summary!H17</f>
        <v>4.714285714285714</v>
      </c>
      <c r="E9" s="55">
        <f t="shared" si="0"/>
        <v>-0.14285714285714235</v>
      </c>
      <c r="F9" s="56">
        <f t="shared" si="1"/>
        <v>-0.029411764705882252</v>
      </c>
    </row>
    <row r="10" spans="2:6" ht="15.75">
      <c r="B10" s="53">
        <v>4</v>
      </c>
      <c r="C10" s="54">
        <f>'[1]Sec. 01'!$H$20</f>
        <v>5</v>
      </c>
      <c r="D10" s="54">
        <f>Summary!H20</f>
        <v>4.857142857142857</v>
      </c>
      <c r="E10" s="55">
        <f t="shared" si="0"/>
        <v>-0.14285714285714324</v>
      </c>
      <c r="F10" s="56">
        <f t="shared" si="1"/>
        <v>-0.028571428571428647</v>
      </c>
    </row>
    <row r="11" spans="2:6" ht="15.75">
      <c r="B11" s="53">
        <v>5</v>
      </c>
      <c r="C11" s="54">
        <f>'[1]Sec. 01'!$H$23</f>
        <v>5</v>
      </c>
      <c r="D11" s="54">
        <f>Summary!H23</f>
        <v>4.857142857142857</v>
      </c>
      <c r="E11" s="55">
        <f t="shared" si="0"/>
        <v>-0.14285714285714324</v>
      </c>
      <c r="F11" s="56">
        <f t="shared" si="1"/>
        <v>-0.028571428571428647</v>
      </c>
    </row>
    <row r="12" spans="2:6" ht="15.75">
      <c r="B12" s="53">
        <v>6</v>
      </c>
      <c r="C12" s="54">
        <f>'[1]Sec. 01'!$H$26</f>
        <v>5</v>
      </c>
      <c r="D12" s="54">
        <f>Summary!H26</f>
        <v>4.857142857142857</v>
      </c>
      <c r="E12" s="55">
        <f t="shared" si="0"/>
        <v>-0.14285714285714324</v>
      </c>
      <c r="F12" s="56">
        <f t="shared" si="1"/>
        <v>-0.028571428571428647</v>
      </c>
    </row>
    <row r="13" spans="2:6" ht="15.75">
      <c r="B13" s="53">
        <v>7</v>
      </c>
      <c r="C13" s="54">
        <f>'[1]Sec. 01'!$H$29</f>
        <v>4.428571428571429</v>
      </c>
      <c r="D13" s="54">
        <f>Summary!H29</f>
        <v>4.714285714285714</v>
      </c>
      <c r="E13" s="55">
        <f t="shared" si="0"/>
        <v>0.2857142857142856</v>
      </c>
      <c r="F13" s="56">
        <f t="shared" si="1"/>
        <v>0.06451612903225803</v>
      </c>
    </row>
    <row r="14" spans="2:6" ht="15.75">
      <c r="B14" s="53">
        <v>8</v>
      </c>
      <c r="C14" s="54">
        <f>'[1]Sec. 01'!$H$32</f>
        <v>4.571428571428571</v>
      </c>
      <c r="D14" s="54">
        <f>Summary!H32</f>
        <v>4.571428571428571</v>
      </c>
      <c r="E14" s="55">
        <f t="shared" si="0"/>
        <v>0</v>
      </c>
      <c r="F14" s="56">
        <f t="shared" si="1"/>
        <v>0</v>
      </c>
    </row>
    <row r="15" spans="2:6" ht="15.75">
      <c r="B15" s="53">
        <v>9</v>
      </c>
      <c r="C15" s="54">
        <f>'[1]Sec. 01'!$H$35</f>
        <v>5</v>
      </c>
      <c r="D15" s="54">
        <f>Summary!H35</f>
        <v>5</v>
      </c>
      <c r="E15" s="55">
        <f t="shared" si="0"/>
        <v>0</v>
      </c>
      <c r="F15" s="56">
        <f t="shared" si="1"/>
        <v>0</v>
      </c>
    </row>
    <row r="16" spans="2:6" ht="15.75">
      <c r="B16" s="53">
        <v>10</v>
      </c>
      <c r="C16" s="54">
        <f>'[1]Sec. 01'!$H$38</f>
        <v>5</v>
      </c>
      <c r="D16" s="54">
        <f>Summary!H38</f>
        <v>4.714285714285714</v>
      </c>
      <c r="E16" s="55">
        <f t="shared" si="0"/>
        <v>-0.2857142857142856</v>
      </c>
      <c r="F16" s="56">
        <f t="shared" si="1"/>
        <v>-0.05714285714285712</v>
      </c>
    </row>
    <row r="17" spans="2:6" ht="15.75">
      <c r="B17" s="53">
        <v>11</v>
      </c>
      <c r="C17" s="54">
        <f>'[1]Sec. 01'!$H$41</f>
        <v>4.428571428571429</v>
      </c>
      <c r="D17" s="54">
        <f>Summary!H41</f>
        <v>5</v>
      </c>
      <c r="E17" s="55">
        <f t="shared" si="0"/>
        <v>0.5714285714285712</v>
      </c>
      <c r="F17" s="56">
        <f t="shared" si="1"/>
        <v>0.12903225806451607</v>
      </c>
    </row>
    <row r="18" spans="2:6" ht="15.75">
      <c r="B18" s="53">
        <v>12</v>
      </c>
      <c r="C18" s="54">
        <f>'[1]Sec. 01'!$H$44</f>
        <v>5</v>
      </c>
      <c r="D18" s="54">
        <f>Summary!H44</f>
        <v>4.857142857142857</v>
      </c>
      <c r="E18" s="55">
        <f t="shared" si="0"/>
        <v>-0.14285714285714324</v>
      </c>
      <c r="F18" s="56">
        <f t="shared" si="1"/>
        <v>-0.028571428571428647</v>
      </c>
    </row>
    <row r="19" spans="2:6" ht="15.75">
      <c r="B19" s="53">
        <v>13</v>
      </c>
      <c r="C19" s="54">
        <f>'[1]Sec. 01'!$H$47</f>
        <v>4.857142857142857</v>
      </c>
      <c r="D19" s="54">
        <f>Summary!H47</f>
        <v>5</v>
      </c>
      <c r="E19" s="55">
        <f t="shared" si="0"/>
        <v>0.14285714285714324</v>
      </c>
      <c r="F19" s="56">
        <f t="shared" si="1"/>
        <v>0.029411764705882432</v>
      </c>
    </row>
    <row r="20" spans="2:6" ht="15.75">
      <c r="B20" s="53">
        <v>14</v>
      </c>
      <c r="C20" s="54">
        <f>'[1]Sec. 01'!$H$50</f>
        <v>4.714285714285714</v>
      </c>
      <c r="D20" s="54">
        <f>Summary!H50</f>
        <v>4.714285714285714</v>
      </c>
      <c r="E20" s="55">
        <f t="shared" si="0"/>
        <v>0</v>
      </c>
      <c r="F20" s="56">
        <f t="shared" si="1"/>
        <v>0</v>
      </c>
    </row>
    <row r="21" spans="2:6" ht="15.75">
      <c r="B21" s="53">
        <v>15</v>
      </c>
      <c r="C21" s="54">
        <f>'[1]Sec. 01'!$H$53</f>
        <v>4.857142857142857</v>
      </c>
      <c r="D21" s="54">
        <f>Summary!H53</f>
        <v>5</v>
      </c>
      <c r="E21" s="55">
        <f t="shared" si="0"/>
        <v>0.14285714285714324</v>
      </c>
      <c r="F21" s="56">
        <f t="shared" si="1"/>
        <v>0.029411764705882432</v>
      </c>
    </row>
    <row r="22" spans="2:6" ht="15.75">
      <c r="B22" s="53">
        <v>16</v>
      </c>
      <c r="C22" s="54">
        <f>'[1]Sec. 01'!$H$56</f>
        <v>5</v>
      </c>
      <c r="D22" s="54">
        <f>Summary!H56</f>
        <v>5</v>
      </c>
      <c r="E22" s="55">
        <f t="shared" si="0"/>
        <v>0</v>
      </c>
      <c r="F22" s="56">
        <f t="shared" si="1"/>
        <v>0</v>
      </c>
    </row>
    <row r="23" spans="2:6" ht="15.75">
      <c r="B23" s="53">
        <v>17</v>
      </c>
      <c r="C23" s="54">
        <f>'[1]Sec. 01'!$H$59</f>
        <v>4.857142857142857</v>
      </c>
      <c r="D23" s="54">
        <f>Summary!H59</f>
        <v>4.714285714285714</v>
      </c>
      <c r="E23" s="55">
        <f t="shared" si="0"/>
        <v>-0.14285714285714235</v>
      </c>
      <c r="F23" s="56">
        <f t="shared" si="1"/>
        <v>-0.029411764705882252</v>
      </c>
    </row>
    <row r="24" spans="2:6" ht="15.75">
      <c r="B24" s="53">
        <v>18</v>
      </c>
      <c r="C24" s="54">
        <f>'[1]Sec. 01'!$H$62</f>
        <v>5</v>
      </c>
      <c r="D24" s="54">
        <f>Summary!H62</f>
        <v>5</v>
      </c>
      <c r="E24" s="55">
        <f t="shared" si="0"/>
        <v>0</v>
      </c>
      <c r="F24" s="56">
        <f t="shared" si="1"/>
        <v>0</v>
      </c>
    </row>
    <row r="25" spans="2:6" ht="15.75">
      <c r="B25" s="53">
        <v>19</v>
      </c>
      <c r="C25" s="54">
        <f>'[1]Sec. 01'!$H$65</f>
        <v>4.571428571428571</v>
      </c>
      <c r="D25" s="54">
        <f>Summary!H65</f>
        <v>4.571428571428571</v>
      </c>
      <c r="E25" s="55">
        <f t="shared" si="0"/>
        <v>0</v>
      </c>
      <c r="F25" s="56">
        <f t="shared" si="1"/>
        <v>0</v>
      </c>
    </row>
    <row r="26" spans="2:6" ht="16.5" thickBot="1">
      <c r="B26" s="57">
        <v>20</v>
      </c>
      <c r="C26" s="58">
        <f>'[1]Sec. 01'!$H$68</f>
        <v>4.571428571428571</v>
      </c>
      <c r="D26" s="58">
        <f>Summary!H68</f>
        <v>4.857142857142857</v>
      </c>
      <c r="E26" s="59">
        <f t="shared" si="0"/>
        <v>0.2857142857142856</v>
      </c>
      <c r="F26" s="60">
        <f t="shared" si="1"/>
        <v>0.06249999999999997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4.835714285714285</v>
      </c>
      <c r="D28" s="51">
        <f>AVERAGE(D7:D26)</f>
        <v>4.835714285714285</v>
      </c>
      <c r="E28" s="51">
        <f>AVERAGE(E7:E26)</f>
        <v>0</v>
      </c>
      <c r="F28" s="52">
        <f>AVERAGE(F7:F26)</f>
        <v>0.001373847926267282</v>
      </c>
    </row>
    <row r="29" spans="2:6" ht="15.75">
      <c r="B29" s="65" t="s">
        <v>53</v>
      </c>
      <c r="C29" s="55">
        <f>STDEV(C7:C26)</f>
        <v>0.2086991060440546</v>
      </c>
      <c r="D29" s="55">
        <f>STDEV(D7:D26)</f>
        <v>0.14856998264189397</v>
      </c>
      <c r="E29" s="55">
        <f>STDEV(E7:E26)</f>
        <v>0.20727892860286046</v>
      </c>
      <c r="F29" s="56">
        <f>STDEV(F7:F26)</f>
        <v>0.04468384928045406</v>
      </c>
    </row>
    <row r="30" spans="2:6" ht="15.75">
      <c r="B30" s="65" t="s">
        <v>54</v>
      </c>
      <c r="C30" s="55">
        <f>MAX(C7:C26)</f>
        <v>5</v>
      </c>
      <c r="D30" s="55">
        <f>MAX(D7:D26)</f>
        <v>5</v>
      </c>
      <c r="E30" s="55">
        <f>MAX(E7:E26)</f>
        <v>0.5714285714285712</v>
      </c>
      <c r="F30" s="56">
        <f>MAX(F7:F26)</f>
        <v>0.12903225806451607</v>
      </c>
    </row>
    <row r="31" spans="2:6" ht="16.5" thickBot="1">
      <c r="B31" s="66" t="s">
        <v>55</v>
      </c>
      <c r="C31" s="59">
        <f>MIN(C7:C26)</f>
        <v>4.428571428571429</v>
      </c>
      <c r="D31" s="59">
        <f>MIN(D7:D26)</f>
        <v>4.571428571428571</v>
      </c>
      <c r="E31" s="59">
        <f>MIN(E7:E26)</f>
        <v>-0.2857142857142856</v>
      </c>
      <c r="F31" s="60">
        <f>MIN(F7:F26)</f>
        <v>-0.05714285714285712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2018-07-24T14:08:05Z</dcterms:modified>
  <cp:category/>
  <cp:version/>
  <cp:contentType/>
  <cp:contentStatus/>
</cp:coreProperties>
</file>